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ick\Documents\ХТБ\Майданчик_ХТБ\Інші документи\Перелік документів\Організатор\"/>
    </mc:Choice>
  </mc:AlternateContent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Лист1!$A$9:$P$9</definedName>
  </definedNames>
  <calcPr calcId="152511"/>
</workbook>
</file>

<file path=xl/calcChain.xml><?xml version="1.0" encoding="utf-8"?>
<calcChain xmlns="http://schemas.openxmlformats.org/spreadsheetml/2006/main">
  <c r="E3" i="1" l="1"/>
  <c r="M10" i="1"/>
  <c r="M11" i="1"/>
  <c r="M12" i="1"/>
  <c r="M13" i="1"/>
  <c r="O20" i="1" l="1"/>
  <c r="Q11" i="1" l="1"/>
  <c r="Q12" i="1"/>
  <c r="Q13" i="1"/>
  <c r="Q14" i="1"/>
  <c r="Q15" i="1"/>
  <c r="Q16" i="1"/>
  <c r="Q17" i="1"/>
  <c r="Q18" i="1"/>
  <c r="Q19" i="1"/>
  <c r="Q10" i="1"/>
  <c r="K20" i="1"/>
  <c r="M17" i="1"/>
  <c r="M19" i="1"/>
  <c r="M18" i="1"/>
  <c r="Q20" i="1" l="1"/>
  <c r="M16" i="1"/>
  <c r="M15" i="1"/>
  <c r="M14" i="1"/>
</calcChain>
</file>

<file path=xl/sharedStrings.xml><?xml version="1.0" encoding="utf-8"?>
<sst xmlns="http://schemas.openxmlformats.org/spreadsheetml/2006/main" count="114" uniqueCount="48">
  <si>
    <t>№ лоту</t>
  </si>
  <si>
    <t>№№ пп в лоті</t>
  </si>
  <si>
    <t>Назва товару</t>
  </si>
  <si>
    <t>Порода</t>
  </si>
  <si>
    <t>Клас якості</t>
  </si>
  <si>
    <t xml:space="preserve">Розміри </t>
  </si>
  <si>
    <t>Склад</t>
  </si>
  <si>
    <t>Об’єм</t>
  </si>
  <si>
    <t>Од. вим.</t>
  </si>
  <si>
    <t>Вартість, грн. (з ПДВ)</t>
  </si>
  <si>
    <t>Серединний діаметр (см)</t>
  </si>
  <si>
    <t>Довжина (м)</t>
  </si>
  <si>
    <t>Выставлено   (м3)</t>
  </si>
  <si>
    <t>Продано (м3)</t>
  </si>
  <si>
    <t>Залишок (м3)</t>
  </si>
  <si>
    <t>Початкова (грн./м3)</t>
  </si>
  <si>
    <t>1-a</t>
  </si>
  <si>
    <t>2-a</t>
  </si>
  <si>
    <t>3-a</t>
  </si>
  <si>
    <t>4-a</t>
  </si>
  <si>
    <t>5-a</t>
  </si>
  <si>
    <t>6-a</t>
  </si>
  <si>
    <t>7-a</t>
  </si>
  <si>
    <t>8-a</t>
  </si>
  <si>
    <t>9-a</t>
  </si>
  <si>
    <t>10-a</t>
  </si>
  <si>
    <t>11-a</t>
  </si>
  <si>
    <t>12-a</t>
  </si>
  <si>
    <t>13-a</t>
  </si>
  <si>
    <t>17-a</t>
  </si>
  <si>
    <t>сКруглі лісоматеріали</t>
  </si>
  <si>
    <t>C</t>
  </si>
  <si>
    <t>м3</t>
  </si>
  <si>
    <t>25-29</t>
  </si>
  <si>
    <t>30-34</t>
  </si>
  <si>
    <t>D</t>
  </si>
  <si>
    <t>верхній</t>
  </si>
  <si>
    <t>Дуб звичайний</t>
  </si>
  <si>
    <t>35-39</t>
  </si>
  <si>
    <t>2,0-3,0</t>
  </si>
  <si>
    <t>40-49</t>
  </si>
  <si>
    <t>С</t>
  </si>
  <si>
    <t>Всього</t>
  </si>
  <si>
    <t>Загальна вартість, грн. (з ПДВ)</t>
  </si>
  <si>
    <t>Первомайське ЛГ</t>
  </si>
  <si>
    <t>20-24</t>
  </si>
  <si>
    <t>Продавець</t>
  </si>
  <si>
    <t>Зразок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</si>
</sst>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indexed="10"/>
      <name val="Arial"/>
      <family val="2"/>
      <charset val="204"/>
    </font>
    <font>
      <sz val="9"/>
      <name val="Arial Narrow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9"/>
      <name val="Arial"/>
      <family val="2"/>
      <charset val="204"/>
    </font>
    <font>
      <b/>
      <sz val="9"/>
      <name val="Arial Narrow"/>
      <family val="2"/>
      <charset val="204"/>
    </font>
    <font>
      <b/>
      <sz val="10"/>
      <color rgb="FF0000CC"/>
      <name val="Arial"/>
      <family val="2"/>
      <charset val="204"/>
    </font>
    <font>
      <b/>
      <sz val="10"/>
      <color rgb="FF008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0"/>
      <color rgb="FF0000CC"/>
      <name val="Arial"/>
      <family val="2"/>
      <charset val="204"/>
    </font>
    <font>
      <sz val="10"/>
      <color rgb="FF008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1"/>
      <name val="Arial Narrow"/>
      <family val="2"/>
      <charset val="204"/>
    </font>
    <font>
      <b/>
      <sz val="11"/>
      <color rgb="FF0000CC"/>
      <name val="Arial"/>
      <family val="2"/>
      <charset val="204"/>
    </font>
    <font>
      <b/>
      <sz val="11"/>
      <color rgb="FF008000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b/>
      <i/>
      <sz val="14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67">
    <xf numFmtId="0" fontId="0" fillId="0" borderId="0" xfId="0"/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1" fillId="0" borderId="0" xfId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0" fillId="0" borderId="0" xfId="0" applyAlignment="1">
      <alignment vertical="center"/>
    </xf>
    <xf numFmtId="2" fontId="4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vertical="center"/>
    </xf>
    <xf numFmtId="0" fontId="5" fillId="0" borderId="0" xfId="1" applyFont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 applyProtection="1">
      <alignment horizontal="right" vertical="center" wrapText="1"/>
    </xf>
    <xf numFmtId="0" fontId="10" fillId="2" borderId="1" xfId="1" applyNumberFormat="1" applyFont="1" applyFill="1" applyBorder="1" applyAlignment="1" applyProtection="1">
      <alignment horizontal="right" vertical="center" wrapText="1"/>
    </xf>
    <xf numFmtId="0" fontId="11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1" applyNumberFormat="1" applyFont="1" applyFill="1" applyBorder="1" applyAlignment="1" applyProtection="1">
      <alignment horizontal="right" vertical="center" wrapText="1"/>
    </xf>
    <xf numFmtId="0" fontId="8" fillId="2" borderId="1" xfId="1" applyNumberFormat="1" applyFont="1" applyFill="1" applyBorder="1" applyAlignment="1" applyProtection="1">
      <alignment horizontal="center" vertical="center" wrapText="1"/>
    </xf>
    <xf numFmtId="0" fontId="1" fillId="0" borderId="3" xfId="1" applyNumberFormat="1" applyFont="1" applyFill="1" applyBorder="1" applyAlignment="1" applyProtection="1">
      <alignment horizontal="center" vertical="center" wrapText="1"/>
    </xf>
    <xf numFmtId="0" fontId="7" fillId="2" borderId="4" xfId="1" applyNumberFormat="1" applyFont="1" applyFill="1" applyBorder="1" applyAlignment="1" applyProtection="1">
      <alignment horizontal="center" vertical="center" wrapText="1"/>
    </xf>
    <xf numFmtId="0" fontId="1" fillId="0" borderId="4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" fillId="3" borderId="5" xfId="1" applyFont="1" applyFill="1" applyBorder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16" xfId="1" applyFont="1" applyBorder="1" applyAlignment="1">
      <alignment horizontal="left" vertical="center"/>
    </xf>
    <xf numFmtId="0" fontId="16" fillId="0" borderId="17" xfId="1" applyFont="1" applyBorder="1" applyAlignment="1">
      <alignment horizontal="left" vertical="center"/>
    </xf>
    <xf numFmtId="0" fontId="16" fillId="0" borderId="18" xfId="1" applyFont="1" applyBorder="1" applyAlignment="1">
      <alignment horizontal="left" vertical="center"/>
    </xf>
    <xf numFmtId="0" fontId="1" fillId="0" borderId="19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12" xfId="1" applyNumberFormat="1" applyFont="1" applyFill="1" applyBorder="1" applyAlignment="1" applyProtection="1">
      <alignment horizontal="center" vertical="center" wrapText="1"/>
    </xf>
    <xf numFmtId="0" fontId="1" fillId="0" borderId="11" xfId="1" applyNumberFormat="1" applyFont="1" applyFill="1" applyBorder="1" applyAlignment="1" applyProtection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15" xfId="1" applyNumberFormat="1" applyFont="1" applyFill="1" applyBorder="1" applyAlignment="1" applyProtection="1">
      <alignment horizontal="center" vertical="center" wrapText="1"/>
    </xf>
    <xf numFmtId="0" fontId="1" fillId="0" borderId="12" xfId="1" applyNumberFormat="1" applyFont="1" applyFill="1" applyBorder="1" applyAlignment="1" applyProtection="1">
      <alignment horizontal="center" vertical="center" textRotation="90" wrapText="1"/>
    </xf>
    <xf numFmtId="0" fontId="1" fillId="0" borderId="11" xfId="1" applyNumberFormat="1" applyFont="1" applyFill="1" applyBorder="1" applyAlignment="1" applyProtection="1">
      <alignment horizontal="center" vertical="center" textRotation="90" wrapText="1"/>
    </xf>
    <xf numFmtId="0" fontId="1" fillId="0" borderId="10" xfId="1" applyNumberFormat="1" applyFont="1" applyFill="1" applyBorder="1" applyAlignment="1" applyProtection="1">
      <alignment horizontal="center" vertical="center" wrapText="1"/>
    </xf>
    <xf numFmtId="0" fontId="1" fillId="0" borderId="9" xfId="1" applyNumberFormat="1" applyFont="1" applyFill="1" applyBorder="1" applyAlignment="1" applyProtection="1">
      <alignment horizontal="center" vertical="center" wrapText="1"/>
    </xf>
    <xf numFmtId="0" fontId="1" fillId="0" borderId="11" xfId="1" applyFont="1" applyFill="1" applyBorder="1" applyAlignment="1">
      <alignment vertical="center" textRotation="90"/>
    </xf>
    <xf numFmtId="0" fontId="1" fillId="0" borderId="13" xfId="1" applyNumberFormat="1" applyFont="1" applyFill="1" applyBorder="1" applyAlignment="1" applyProtection="1">
      <alignment horizontal="center" vertical="center" wrapText="1"/>
    </xf>
    <xf numFmtId="0" fontId="1" fillId="0" borderId="0" xfId="1" applyBorder="1" applyAlignment="1">
      <alignment vertical="center"/>
    </xf>
    <xf numFmtId="0" fontId="21" fillId="0" borderId="0" xfId="1" applyFont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k/Documents/&#1061;&#1058;&#1041;/&#1045;&#1090;&#1084;_&#1061;&#1058;&#1041;/&#1051;&#1030;&#1040;&#1062;/&#1047;&#1074;&#1110;&#1090;&#1080;/&#1047;&#1088;&#1072;&#1079;&#1086;&#1082;%20&#1089;&#1087;&#1077;&#1094;&#1080;&#1092;&#1110;&#1082;&#1072;&#1094;&#1110;&#1111;%20&#1083;&#1086;&#1090;&#1091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D3" t="str">
            <v>Детальний опис (Специфікація) лоту, що пропонується Організатором аукціону до продажу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3"/>
  <sheetViews>
    <sheetView tabSelected="1" topLeftCell="B1" zoomScaleNormal="100" workbookViewId="0">
      <selection activeCell="T8" sqref="T8"/>
    </sheetView>
  </sheetViews>
  <sheetFormatPr defaultColWidth="9.140625" defaultRowHeight="13.5" x14ac:dyDescent="0.25"/>
  <cols>
    <col min="1" max="1" width="5" style="1" hidden="1" customWidth="1"/>
    <col min="2" max="2" width="5" style="1" customWidth="1"/>
    <col min="3" max="3" width="5.42578125" style="4" customWidth="1"/>
    <col min="4" max="4" width="6" style="4" customWidth="1"/>
    <col min="5" max="5" width="25.85546875" style="4" customWidth="1"/>
    <col min="6" max="6" width="13.28515625" style="4" customWidth="1"/>
    <col min="7" max="7" width="4.5703125" style="4" customWidth="1"/>
    <col min="8" max="8" width="11.140625" style="4" customWidth="1"/>
    <col min="9" max="9" width="8.7109375" style="4" customWidth="1"/>
    <col min="10" max="10" width="12.5703125" style="4" customWidth="1"/>
    <col min="11" max="11" width="7.7109375" style="5" customWidth="1"/>
    <col min="12" max="12" width="7.7109375" style="6" customWidth="1"/>
    <col min="13" max="13" width="7.7109375" style="7" customWidth="1"/>
    <col min="14" max="14" width="5.7109375" style="4" customWidth="1"/>
    <col min="15" max="15" width="13.7109375" style="4" customWidth="1"/>
    <col min="16" max="16" width="15" style="4" customWidth="1"/>
    <col min="17" max="17" width="13.42578125" style="4" customWidth="1"/>
    <col min="18" max="18" width="15" style="4" customWidth="1"/>
    <col min="19" max="19" width="22.7109375" style="8" customWidth="1"/>
    <col min="20" max="20" width="33.7109375" style="8" customWidth="1"/>
    <col min="21" max="21" width="10.7109375" style="8" customWidth="1"/>
    <col min="22" max="23" width="12.7109375" style="8" customWidth="1"/>
    <col min="24" max="24" width="40.7109375" style="3" customWidth="1"/>
    <col min="25" max="25" width="8.7109375" style="3" customWidth="1"/>
    <col min="26" max="26" width="10.140625" style="1" bestFit="1" customWidth="1"/>
    <col min="27" max="16384" width="9.140625" style="1"/>
  </cols>
  <sheetData>
    <row r="2" spans="1:26" ht="50.25" customHeight="1" x14ac:dyDescent="0.25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66" t="s">
        <v>47</v>
      </c>
      <c r="R2" s="16"/>
      <c r="S2" s="17"/>
      <c r="T2" s="17"/>
      <c r="U2" s="17"/>
      <c r="V2" s="17"/>
      <c r="W2" s="17"/>
      <c r="X2" s="17"/>
      <c r="Y2" s="17"/>
      <c r="Z2" s="17"/>
    </row>
    <row r="3" spans="1:26" ht="15" customHeight="1" x14ac:dyDescent="0.25">
      <c r="C3" s="1"/>
      <c r="D3" s="1"/>
      <c r="E3" s="49" t="str">
        <f>[1]Лист1!$D$3</f>
        <v>Детальний опис (Специфікація) лоту, що пропонується Організатором аукціону до продажу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1"/>
      <c r="R3" s="1"/>
      <c r="S3" s="2"/>
      <c r="T3" s="2"/>
      <c r="U3" s="2"/>
      <c r="V3" s="2"/>
      <c r="W3" s="2"/>
    </row>
    <row r="4" spans="1:26" ht="15" customHeight="1" x14ac:dyDescent="0.25">
      <c r="C4" s="18"/>
      <c r="D4" s="1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18"/>
      <c r="R4" s="18"/>
      <c r="S4" s="19"/>
      <c r="T4" s="19"/>
      <c r="U4" s="19"/>
      <c r="V4" s="19"/>
      <c r="W4" s="19"/>
      <c r="X4" s="19"/>
      <c r="Y4" s="19"/>
      <c r="Z4" s="19"/>
    </row>
    <row r="5" spans="1:26" ht="15" customHeight="1" x14ac:dyDescent="0.25">
      <c r="A5" s="20"/>
      <c r="B5" s="20"/>
      <c r="C5" s="17"/>
      <c r="D5" s="17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4.25" thickBot="1" x14ac:dyDescent="0.3">
      <c r="Q6" s="8"/>
      <c r="R6" s="8"/>
      <c r="T6" s="3"/>
      <c r="U6" s="3"/>
      <c r="V6" s="1"/>
      <c r="W6" s="1"/>
      <c r="X6" s="1"/>
      <c r="Y6" s="1"/>
    </row>
    <row r="7" spans="1:26" s="9" customFormat="1" ht="40.5" customHeight="1" thickTop="1" x14ac:dyDescent="0.25">
      <c r="C7" s="57" t="s">
        <v>0</v>
      </c>
      <c r="D7" s="55" t="s">
        <v>1</v>
      </c>
      <c r="E7" s="55" t="s">
        <v>2</v>
      </c>
      <c r="F7" s="59" t="s">
        <v>3</v>
      </c>
      <c r="G7" s="59" t="s">
        <v>4</v>
      </c>
      <c r="H7" s="61" t="s">
        <v>5</v>
      </c>
      <c r="I7" s="62"/>
      <c r="J7" s="59" t="s">
        <v>6</v>
      </c>
      <c r="K7" s="61" t="s">
        <v>7</v>
      </c>
      <c r="L7" s="64"/>
      <c r="M7" s="62"/>
      <c r="N7" s="55" t="s">
        <v>8</v>
      </c>
      <c r="O7" s="36" t="s">
        <v>9</v>
      </c>
      <c r="P7" s="55" t="s">
        <v>46</v>
      </c>
      <c r="Q7" s="53" t="s">
        <v>43</v>
      </c>
    </row>
    <row r="8" spans="1:26" s="9" customFormat="1" ht="45" customHeight="1" x14ac:dyDescent="0.25">
      <c r="C8" s="58"/>
      <c r="D8" s="56"/>
      <c r="E8" s="56"/>
      <c r="F8" s="60"/>
      <c r="G8" s="60"/>
      <c r="H8" s="24" t="s">
        <v>10</v>
      </c>
      <c r="I8" s="24" t="s">
        <v>11</v>
      </c>
      <c r="J8" s="63"/>
      <c r="K8" s="25" t="s">
        <v>12</v>
      </c>
      <c r="L8" s="26" t="s">
        <v>13</v>
      </c>
      <c r="M8" s="27" t="s">
        <v>14</v>
      </c>
      <c r="N8" s="56"/>
      <c r="O8" s="28" t="s">
        <v>15</v>
      </c>
      <c r="P8" s="56"/>
      <c r="Q8" s="54"/>
    </row>
    <row r="9" spans="1:26" s="9" customFormat="1" x14ac:dyDescent="0.25">
      <c r="C9" s="37" t="s">
        <v>16</v>
      </c>
      <c r="D9" s="29" t="s">
        <v>17</v>
      </c>
      <c r="E9" s="29" t="s">
        <v>18</v>
      </c>
      <c r="F9" s="29" t="s">
        <v>19</v>
      </c>
      <c r="G9" s="29" t="s">
        <v>20</v>
      </c>
      <c r="H9" s="29" t="s">
        <v>21</v>
      </c>
      <c r="I9" s="29" t="s">
        <v>22</v>
      </c>
      <c r="J9" s="30" t="s">
        <v>23</v>
      </c>
      <c r="K9" s="31" t="s">
        <v>24</v>
      </c>
      <c r="L9" s="32" t="s">
        <v>25</v>
      </c>
      <c r="M9" s="33" t="s">
        <v>26</v>
      </c>
      <c r="N9" s="29" t="s">
        <v>27</v>
      </c>
      <c r="O9" s="34" t="s">
        <v>28</v>
      </c>
      <c r="P9" s="35" t="s">
        <v>29</v>
      </c>
      <c r="Q9" s="47"/>
    </row>
    <row r="10" spans="1:26" ht="25.5" x14ac:dyDescent="0.25">
      <c r="C10" s="38">
        <v>1</v>
      </c>
      <c r="D10" s="10">
        <v>1</v>
      </c>
      <c r="E10" s="11" t="s">
        <v>30</v>
      </c>
      <c r="F10" s="11" t="s">
        <v>37</v>
      </c>
      <c r="G10" s="10" t="s">
        <v>31</v>
      </c>
      <c r="H10" s="10" t="s">
        <v>38</v>
      </c>
      <c r="I10" s="10" t="s">
        <v>39</v>
      </c>
      <c r="J10" s="10" t="s">
        <v>36</v>
      </c>
      <c r="K10" s="12">
        <v>1</v>
      </c>
      <c r="L10" s="13"/>
      <c r="M10" s="14">
        <f t="shared" ref="M10:M15" si="0">K10-L10</f>
        <v>1</v>
      </c>
      <c r="N10" s="10" t="s">
        <v>32</v>
      </c>
      <c r="O10" s="15">
        <v>3000</v>
      </c>
      <c r="P10" s="48" t="s">
        <v>44</v>
      </c>
      <c r="Q10" s="41">
        <f>K10*O10</f>
        <v>3000</v>
      </c>
      <c r="R10" s="1"/>
      <c r="S10" s="1"/>
      <c r="T10" s="1"/>
      <c r="U10" s="1"/>
      <c r="V10" s="1"/>
      <c r="W10" s="1"/>
      <c r="X10" s="1"/>
      <c r="Y10" s="1"/>
    </row>
    <row r="11" spans="1:26" ht="25.5" x14ac:dyDescent="0.25">
      <c r="C11" s="38">
        <v>2</v>
      </c>
      <c r="D11" s="10">
        <v>1</v>
      </c>
      <c r="E11" s="11" t="s">
        <v>30</v>
      </c>
      <c r="F11" s="11" t="s">
        <v>37</v>
      </c>
      <c r="G11" s="10" t="s">
        <v>31</v>
      </c>
      <c r="H11" s="10" t="s">
        <v>40</v>
      </c>
      <c r="I11" s="10" t="s">
        <v>39</v>
      </c>
      <c r="J11" s="10" t="s">
        <v>36</v>
      </c>
      <c r="K11" s="12">
        <v>5</v>
      </c>
      <c r="L11" s="13"/>
      <c r="M11" s="14">
        <f t="shared" si="0"/>
        <v>5</v>
      </c>
      <c r="N11" s="10" t="s">
        <v>32</v>
      </c>
      <c r="O11" s="15">
        <v>4000</v>
      </c>
      <c r="P11" s="48" t="s">
        <v>44</v>
      </c>
      <c r="Q11" s="41">
        <f t="shared" ref="Q11:Q19" si="1">K11*O11</f>
        <v>20000</v>
      </c>
      <c r="R11" s="1"/>
      <c r="S11" s="1"/>
      <c r="T11" s="1"/>
      <c r="U11" s="1"/>
      <c r="V11" s="1"/>
      <c r="W11" s="1"/>
      <c r="X11" s="1"/>
      <c r="Y11" s="1"/>
    </row>
    <row r="12" spans="1:26" ht="25.5" x14ac:dyDescent="0.25">
      <c r="C12" s="38">
        <v>3</v>
      </c>
      <c r="D12" s="10">
        <v>1</v>
      </c>
      <c r="E12" s="11" t="s">
        <v>30</v>
      </c>
      <c r="F12" s="11" t="s">
        <v>37</v>
      </c>
      <c r="G12" s="10" t="s">
        <v>41</v>
      </c>
      <c r="H12" s="10" t="s">
        <v>45</v>
      </c>
      <c r="I12" s="10" t="s">
        <v>39</v>
      </c>
      <c r="J12" s="10" t="s">
        <v>36</v>
      </c>
      <c r="K12" s="12">
        <v>2</v>
      </c>
      <c r="L12" s="13"/>
      <c r="M12" s="14">
        <f t="shared" si="0"/>
        <v>2</v>
      </c>
      <c r="N12" s="10" t="s">
        <v>32</v>
      </c>
      <c r="O12" s="15">
        <v>10500</v>
      </c>
      <c r="P12" s="48" t="s">
        <v>44</v>
      </c>
      <c r="Q12" s="41">
        <f t="shared" si="1"/>
        <v>21000</v>
      </c>
      <c r="R12" s="1"/>
      <c r="S12" s="1"/>
      <c r="T12" s="1"/>
      <c r="U12" s="1"/>
      <c r="V12" s="1"/>
      <c r="W12" s="1"/>
      <c r="X12" s="1"/>
      <c r="Y12" s="1"/>
    </row>
    <row r="13" spans="1:26" ht="25.5" x14ac:dyDescent="0.25">
      <c r="C13" s="38">
        <v>4</v>
      </c>
      <c r="D13" s="10">
        <v>1</v>
      </c>
      <c r="E13" s="11" t="s">
        <v>30</v>
      </c>
      <c r="F13" s="11" t="s">
        <v>37</v>
      </c>
      <c r="G13" s="10" t="s">
        <v>41</v>
      </c>
      <c r="H13" s="10" t="s">
        <v>38</v>
      </c>
      <c r="I13" s="10" t="s">
        <v>39</v>
      </c>
      <c r="J13" s="10" t="s">
        <v>36</v>
      </c>
      <c r="K13" s="12">
        <v>1</v>
      </c>
      <c r="L13" s="13"/>
      <c r="M13" s="14">
        <f t="shared" si="0"/>
        <v>1</v>
      </c>
      <c r="N13" s="10" t="s">
        <v>32</v>
      </c>
      <c r="O13" s="15">
        <v>8500</v>
      </c>
      <c r="P13" s="48" t="s">
        <v>44</v>
      </c>
      <c r="Q13" s="41">
        <f t="shared" si="1"/>
        <v>8500</v>
      </c>
      <c r="R13" s="1"/>
      <c r="S13" s="1"/>
      <c r="T13" s="1"/>
      <c r="U13" s="1"/>
      <c r="V13" s="1"/>
      <c r="W13" s="1"/>
      <c r="X13" s="1"/>
      <c r="Y13" s="1"/>
    </row>
    <row r="14" spans="1:26" ht="25.5" x14ac:dyDescent="0.25">
      <c r="B14" s="65"/>
      <c r="C14" s="38">
        <v>5</v>
      </c>
      <c r="D14" s="10">
        <v>1</v>
      </c>
      <c r="E14" s="11" t="s">
        <v>30</v>
      </c>
      <c r="F14" s="11" t="s">
        <v>37</v>
      </c>
      <c r="G14" s="10" t="s">
        <v>35</v>
      </c>
      <c r="H14" s="10" t="s">
        <v>40</v>
      </c>
      <c r="I14" s="10" t="s">
        <v>39</v>
      </c>
      <c r="J14" s="10" t="s">
        <v>36</v>
      </c>
      <c r="K14" s="12">
        <v>1</v>
      </c>
      <c r="L14" s="13"/>
      <c r="M14" s="14">
        <f t="shared" si="0"/>
        <v>1</v>
      </c>
      <c r="N14" s="10" t="s">
        <v>32</v>
      </c>
      <c r="O14" s="15">
        <v>4000</v>
      </c>
      <c r="P14" s="48" t="s">
        <v>44</v>
      </c>
      <c r="Q14" s="41">
        <f t="shared" si="1"/>
        <v>4000</v>
      </c>
      <c r="R14" s="1"/>
      <c r="S14" s="1"/>
      <c r="T14" s="1"/>
      <c r="U14" s="1"/>
      <c r="V14" s="1"/>
      <c r="W14" s="1"/>
      <c r="X14" s="1"/>
      <c r="Y14" s="1"/>
    </row>
    <row r="15" spans="1:26" ht="25.5" x14ac:dyDescent="0.25">
      <c r="A15" s="23"/>
      <c r="B15" s="65"/>
      <c r="C15" s="38">
        <v>6</v>
      </c>
      <c r="D15" s="10">
        <v>1</v>
      </c>
      <c r="E15" s="11" t="s">
        <v>30</v>
      </c>
      <c r="F15" s="11" t="s">
        <v>37</v>
      </c>
      <c r="G15" s="10" t="s">
        <v>35</v>
      </c>
      <c r="H15" s="10" t="s">
        <v>45</v>
      </c>
      <c r="I15" s="10" t="s">
        <v>39</v>
      </c>
      <c r="J15" s="10" t="s">
        <v>36</v>
      </c>
      <c r="K15" s="12">
        <v>4</v>
      </c>
      <c r="L15" s="13"/>
      <c r="M15" s="14">
        <f t="shared" si="0"/>
        <v>4</v>
      </c>
      <c r="N15" s="10" t="s">
        <v>32</v>
      </c>
      <c r="O15" s="15">
        <v>2520</v>
      </c>
      <c r="P15" s="48" t="s">
        <v>44</v>
      </c>
      <c r="Q15" s="41">
        <f t="shared" si="1"/>
        <v>10080</v>
      </c>
      <c r="R15" s="1"/>
      <c r="S15" s="1"/>
      <c r="T15" s="1"/>
      <c r="U15" s="1"/>
      <c r="V15" s="1"/>
      <c r="W15" s="1"/>
      <c r="X15" s="1"/>
      <c r="Y15" s="1"/>
    </row>
    <row r="16" spans="1:26" ht="25.5" x14ac:dyDescent="0.25">
      <c r="A16" s="23"/>
      <c r="B16" s="65"/>
      <c r="C16" s="38">
        <v>7</v>
      </c>
      <c r="D16" s="10">
        <v>1</v>
      </c>
      <c r="E16" s="11" t="s">
        <v>30</v>
      </c>
      <c r="F16" s="11" t="s">
        <v>37</v>
      </c>
      <c r="G16" s="10" t="s">
        <v>35</v>
      </c>
      <c r="H16" s="10" t="s">
        <v>33</v>
      </c>
      <c r="I16" s="10" t="s">
        <v>39</v>
      </c>
      <c r="J16" s="10" t="s">
        <v>36</v>
      </c>
      <c r="K16" s="12">
        <v>3</v>
      </c>
      <c r="L16" s="13"/>
      <c r="M16" s="14">
        <f>K16-L16</f>
        <v>3</v>
      </c>
      <c r="N16" s="10" t="s">
        <v>32</v>
      </c>
      <c r="O16" s="15">
        <v>4000</v>
      </c>
      <c r="P16" s="48" t="s">
        <v>44</v>
      </c>
      <c r="Q16" s="41">
        <f t="shared" si="1"/>
        <v>12000</v>
      </c>
      <c r="R16" s="1"/>
      <c r="S16" s="1"/>
      <c r="T16" s="1"/>
      <c r="U16" s="1"/>
      <c r="V16" s="1"/>
      <c r="W16" s="1"/>
      <c r="X16" s="1"/>
      <c r="Y16" s="1"/>
    </row>
    <row r="17" spans="1:25" ht="25.5" x14ac:dyDescent="0.25">
      <c r="A17" s="23"/>
      <c r="B17" s="65"/>
      <c r="C17" s="38">
        <v>8</v>
      </c>
      <c r="D17" s="10">
        <v>1</v>
      </c>
      <c r="E17" s="11" t="s">
        <v>30</v>
      </c>
      <c r="F17" s="11" t="s">
        <v>37</v>
      </c>
      <c r="G17" s="10" t="s">
        <v>35</v>
      </c>
      <c r="H17" s="22" t="s">
        <v>34</v>
      </c>
      <c r="I17" s="10" t="s">
        <v>39</v>
      </c>
      <c r="J17" s="10" t="s">
        <v>36</v>
      </c>
      <c r="K17" s="12">
        <v>3</v>
      </c>
      <c r="L17" s="21"/>
      <c r="M17" s="14">
        <f>K17-L17</f>
        <v>3</v>
      </c>
      <c r="N17" s="10" t="s">
        <v>32</v>
      </c>
      <c r="O17" s="22">
        <v>3780</v>
      </c>
      <c r="P17" s="48" t="s">
        <v>44</v>
      </c>
      <c r="Q17" s="41">
        <f t="shared" si="1"/>
        <v>11340</v>
      </c>
      <c r="R17" s="1"/>
      <c r="S17" s="1"/>
      <c r="T17" s="1"/>
      <c r="U17" s="1"/>
      <c r="V17" s="1"/>
      <c r="W17" s="1"/>
      <c r="X17" s="1"/>
      <c r="Y17" s="1"/>
    </row>
    <row r="18" spans="1:25" ht="25.5" x14ac:dyDescent="0.25">
      <c r="A18" s="23"/>
      <c r="B18" s="65"/>
      <c r="C18" s="38">
        <v>9</v>
      </c>
      <c r="D18" s="22">
        <v>1</v>
      </c>
      <c r="E18" s="11" t="s">
        <v>30</v>
      </c>
      <c r="F18" s="11" t="s">
        <v>37</v>
      </c>
      <c r="G18" s="10" t="s">
        <v>35</v>
      </c>
      <c r="H18" s="22" t="s">
        <v>38</v>
      </c>
      <c r="I18" s="10" t="s">
        <v>39</v>
      </c>
      <c r="J18" s="10" t="s">
        <v>36</v>
      </c>
      <c r="K18" s="12">
        <v>1</v>
      </c>
      <c r="L18" s="13"/>
      <c r="M18" s="14">
        <f>K18-L18</f>
        <v>1</v>
      </c>
      <c r="N18" s="10" t="s">
        <v>32</v>
      </c>
      <c r="O18" s="22">
        <v>3775</v>
      </c>
      <c r="P18" s="48" t="s">
        <v>44</v>
      </c>
      <c r="Q18" s="41">
        <f t="shared" si="1"/>
        <v>3775</v>
      </c>
      <c r="R18" s="8"/>
      <c r="T18" s="3"/>
      <c r="U18" s="3"/>
      <c r="V18" s="1"/>
      <c r="W18" s="1"/>
      <c r="X18" s="1"/>
      <c r="Y18" s="1"/>
    </row>
    <row r="19" spans="1:25" ht="25.5" x14ac:dyDescent="0.25">
      <c r="A19" s="23"/>
      <c r="B19" s="65"/>
      <c r="C19" s="38">
        <v>10</v>
      </c>
      <c r="D19" s="22">
        <v>1</v>
      </c>
      <c r="E19" s="11" t="s">
        <v>30</v>
      </c>
      <c r="F19" s="11" t="s">
        <v>37</v>
      </c>
      <c r="G19" s="10" t="s">
        <v>35</v>
      </c>
      <c r="H19" s="22" t="s">
        <v>40</v>
      </c>
      <c r="I19" s="10" t="s">
        <v>39</v>
      </c>
      <c r="J19" s="10" t="s">
        <v>36</v>
      </c>
      <c r="K19" s="12">
        <v>1</v>
      </c>
      <c r="L19" s="13"/>
      <c r="M19" s="14">
        <f>K19-L19</f>
        <v>1</v>
      </c>
      <c r="N19" s="10" t="s">
        <v>32</v>
      </c>
      <c r="O19" s="22">
        <v>5783</v>
      </c>
      <c r="P19" s="48" t="s">
        <v>44</v>
      </c>
      <c r="Q19" s="41">
        <f t="shared" si="1"/>
        <v>5783</v>
      </c>
      <c r="R19" s="8"/>
      <c r="T19" s="3"/>
      <c r="U19" s="3"/>
      <c r="V19" s="1"/>
      <c r="W19" s="1"/>
      <c r="X19" s="1"/>
      <c r="Y19" s="1"/>
    </row>
    <row r="20" spans="1:25" ht="15.75" customHeight="1" thickBot="1" x14ac:dyDescent="0.3">
      <c r="B20" s="65"/>
      <c r="C20" s="39"/>
      <c r="D20" s="50" t="s">
        <v>42</v>
      </c>
      <c r="E20" s="51"/>
      <c r="F20" s="51"/>
      <c r="G20" s="51"/>
      <c r="H20" s="51"/>
      <c r="I20" s="51"/>
      <c r="J20" s="52"/>
      <c r="K20" s="43">
        <f>SUM(K10:K19)</f>
        <v>22</v>
      </c>
      <c r="L20" s="44"/>
      <c r="M20" s="45"/>
      <c r="N20" s="46"/>
      <c r="O20" s="42">
        <f>SUM(O10:O19)</f>
        <v>49858</v>
      </c>
      <c r="P20" s="46"/>
      <c r="Q20" s="40">
        <f>SUM(Q10:Q19)</f>
        <v>99478</v>
      </c>
      <c r="R20" s="8"/>
      <c r="T20" s="3"/>
      <c r="U20" s="3"/>
      <c r="V20" s="1"/>
      <c r="W20" s="1"/>
      <c r="X20" s="1"/>
      <c r="Y20" s="1"/>
    </row>
    <row r="21" spans="1:25" ht="14.25" thickTop="1" x14ac:dyDescent="0.25">
      <c r="Q21" s="8"/>
      <c r="R21" s="8"/>
      <c r="T21" s="3"/>
      <c r="U21" s="3"/>
      <c r="V21" s="1"/>
      <c r="W21" s="1"/>
      <c r="X21" s="1"/>
      <c r="Y21" s="1"/>
    </row>
    <row r="22" spans="1:25" x14ac:dyDescent="0.25">
      <c r="Q22" s="8"/>
      <c r="R22" s="8"/>
      <c r="T22" s="3"/>
      <c r="U22" s="3"/>
      <c r="V22" s="1"/>
      <c r="W22" s="1"/>
      <c r="X22" s="1"/>
      <c r="Y22" s="1"/>
    </row>
    <row r="23" spans="1:25" x14ac:dyDescent="0.25">
      <c r="Q23" s="8"/>
      <c r="R23" s="8"/>
      <c r="T23" s="3"/>
      <c r="U23" s="3"/>
      <c r="V23" s="1"/>
      <c r="W23" s="1"/>
      <c r="X23" s="1"/>
      <c r="Y23" s="1"/>
    </row>
  </sheetData>
  <mergeCells count="13">
    <mergeCell ref="E3:P5"/>
    <mergeCell ref="D20:J20"/>
    <mergeCell ref="Q7:Q8"/>
    <mergeCell ref="P7:P8"/>
    <mergeCell ref="C7:C8"/>
    <mergeCell ref="D7:D8"/>
    <mergeCell ref="E7:E8"/>
    <mergeCell ref="F7:F8"/>
    <mergeCell ref="G7:G8"/>
    <mergeCell ref="H7:I7"/>
    <mergeCell ref="J7:J8"/>
    <mergeCell ref="K7:M7"/>
    <mergeCell ref="N7:N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expolissya</dc:creator>
  <cp:lastModifiedBy>Nick</cp:lastModifiedBy>
  <dcterms:created xsi:type="dcterms:W3CDTF">2020-12-16T11:20:37Z</dcterms:created>
  <dcterms:modified xsi:type="dcterms:W3CDTF">2021-02-09T16:06:39Z</dcterms:modified>
</cp:coreProperties>
</file>